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72.30.1.20\planificacion y desarrollo\0. PLANIFICACION\2.4. PRESUPUESTO FISICO\2023\T4\"/>
    </mc:Choice>
  </mc:AlternateContent>
  <xr:revisionPtr revIDLastSave="0" documentId="14_{DD44B34B-0038-407C-A1DE-528F349E5E96}" xr6:coauthVersionLast="47" xr6:coauthVersionMax="47" xr10:uidLastSave="{00000000-0000-0000-0000-000000000000}"/>
  <bookViews>
    <workbookView showHorizontalScroll="0" showVerticalScroll="0" showSheetTabs="0" xWindow="14610" yWindow="-163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32" i="1"/>
  <c r="I30" i="1"/>
  <c r="I29" i="1"/>
  <c r="J29" i="1"/>
  <c r="J30" i="1"/>
  <c r="J31" i="1"/>
  <c r="J32" i="1"/>
  <c r="I25" i="1" l="1"/>
  <c r="C16" i="1" l="1"/>
  <c r="C15" i="1"/>
  <c r="C14" i="1"/>
</calcChain>
</file>

<file path=xl/sharedStrings.xml><?xml version="1.0" encoding="utf-8"?>
<sst xmlns="http://schemas.openxmlformats.org/spreadsheetml/2006/main" count="98" uniqueCount="86">
  <si>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</si>
  <si>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</si>
  <si>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</si>
  <si>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</si>
  <si>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</si>
  <si>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</si>
  <si>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</si>
  <si>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</si>
  <si>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</si>
  <si>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</si>
  <si>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</si>
  <si>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</si>
  <si>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</si>
  <si>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</si>
  <si>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</si>
  <si>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</si>
  <si>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</si>
  <si>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</si>
  <si>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</si>
  <si>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</si>
  <si>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</si>
  <si>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</si>
  <si>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</si>
  <si>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</si>
  <si>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</si>
  <si>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</si>
  <si>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</si>
  <si>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</si>
  <si>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</si>
  <si>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</si>
  <si>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</si>
  <si>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</si>
  <si>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</si>
  <si>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</si>
  <si>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</si>
  <si>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</si>
  <si>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</si>
  <si>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</si>
  <si>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</si>
  <si>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</si>
  <si>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</si>
  <si>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</si>
  <si>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</si>
  <si>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</si>
  <si>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</si>
  <si>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</si>
  <si>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</si>
  <si>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</si>
  <si>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</si>
  <si>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</si>
  <si>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</si>
  <si>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</si>
  <si>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</si>
  <si>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</si>
  <si>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</si>
  <si>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</si>
  <si>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</si>
  <si>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</si>
  <si>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</si>
  <si>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</si>
  <si>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</si>
  <si>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</si>
  <si>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</si>
  <si>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Programación Semestral</t>
  </si>
  <si>
    <t>Ejecución Semestral</t>
  </si>
  <si>
    <t>IV.II - Formulación y Ejecución Semestral de las Metas por Producto</t>
  </si>
  <si>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</si>
  <si>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</si>
  <si>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</si>
  <si>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Gobiernos locales con Portal Transaccional implementado para la gestión de las compras y contrataciones</t>
  </si>
  <si>
    <t>MIPYME certificadas incorporadas en el Registro de Proveedores del Estado</t>
  </si>
  <si>
    <t>Realizar los monitoreos y el seguimiento de los procesos de compras gestionados en el Portal Transaccional en función de lo establecido en la Ley No. 340-06, sus modificaciones, reglamentos y demás normativas que riguen el SNCCP.</t>
  </si>
  <si>
    <t>09-Gobierno Locales incorporan el uso del Portal Transaccional para la gestión de las compras y contrataciones</t>
  </si>
  <si>
    <t>Implementar en las unidades de compras de los gobiernos locales el uso del Portal Transaccional para la gestión de las compras y contrataciones.</t>
  </si>
  <si>
    <t>Ser una institución de referencia por su alta calidad y excelencia en la administración del Sistema Nacional de Compras y Contrataciones Públicas, apoyando el desarrollo y la producción nacional, y promoviendo la transparencia y la equidad.</t>
  </si>
  <si>
    <r>
      <rPr>
        <b/>
        <sz val="10"/>
        <rFont val="Calibri"/>
        <family val="2"/>
      </rPr>
      <t>Nota:</t>
    </r>
    <r>
      <rPr>
        <sz val="10"/>
        <rFont val="Calibri"/>
        <family val="2"/>
      </rPr>
      <t xml:space="preserve"> Ninguna</t>
    </r>
  </si>
  <si>
    <t>1- Usuarios del Sistema Nacional de Compras y Contrataciones Públicas con regulación y dictámenes jurídicos</t>
  </si>
  <si>
    <t>Informe de Evaluación Semestral de las Metas Físicas-Financieras Segundo Semestre 2023</t>
  </si>
  <si>
    <r>
      <rPr>
        <b/>
        <i/>
        <sz val="10"/>
        <rFont val="Calibri"/>
        <family val="2"/>
        <scheme val="minor"/>
      </rPr>
      <t>1. Físicos:</t>
    </r>
    <r>
      <rPr>
        <i/>
        <sz val="10"/>
        <rFont val="Calibri"/>
        <family val="2"/>
        <scheme val="minor"/>
      </rPr>
      <t xml:space="preserve"> Se estimó la emisión de 133 resoluciones normativas y dictámenes jurídicos para dar respuesta a las solicitudes de reclamaciones de los actores del SNCP (emitidos estos últimos por el Dpto. de Reclamos, Impugnaciones y Controversias), lográndose emitir 196 en el segundo semestre del 2023. Dicha ejecución superó lo estimado, representando el 147.37% de lo programado.
</t>
    </r>
    <r>
      <rPr>
        <b/>
        <i/>
        <sz val="10"/>
        <rFont val="Calibri"/>
        <family val="2"/>
        <scheme val="minor"/>
      </rPr>
      <t>2. Financieros:</t>
    </r>
    <r>
      <rPr>
        <i/>
        <sz val="10"/>
        <rFont val="Calibri"/>
        <family val="2"/>
        <scheme val="minor"/>
      </rPr>
      <t xml:space="preserve"> Se programó una ejecución financiera en el segundo semestre de RD$32,871,143.43, ejecutándose RD$31,164,035.29, lo que representa el 94.81% de ejecución respecto de lo previsto para dicho periodo.</t>
    </r>
  </si>
  <si>
    <r>
      <rPr>
        <b/>
        <i/>
        <sz val="10"/>
        <rFont val="Calibri"/>
        <family val="2"/>
        <scheme val="minor"/>
      </rPr>
      <t>Física:</t>
    </r>
    <r>
      <rPr>
        <i/>
        <sz val="10"/>
        <rFont val="Calibri"/>
        <family val="2"/>
        <scheme val="minor"/>
      </rPr>
      <t xml:space="preserve"> Sobre la desviación física de 47.37% por encima de lo estimado para el segundo semestre, en general, se debe a la alta demanda del servicio, la cual superó las expectativas.
</t>
    </r>
    <r>
      <rPr>
        <b/>
        <i/>
        <sz val="10"/>
        <rFont val="Calibri"/>
        <family val="2"/>
        <scheme val="minor"/>
      </rPr>
      <t>Financiera:</t>
    </r>
    <r>
      <rPr>
        <i/>
        <sz val="10"/>
        <rFont val="Calibri"/>
        <family val="2"/>
        <scheme val="minor"/>
      </rPr>
      <t xml:space="preserve">  La ejecución financiera por debajo de lo estimado en 10.63%,  se debió a personal nuevo que se había previsto contratar en el último trimestre y no se contrató, así como a personal que salió de la institución y no cobró todos los beneficios proyectados al cierre del año 2023.</t>
    </r>
  </si>
  <si>
    <r>
      <rPr>
        <b/>
        <i/>
        <sz val="10"/>
        <rFont val="Calibri"/>
        <family val="2"/>
        <scheme val="minor"/>
      </rPr>
      <t>1. Físicos:</t>
    </r>
    <r>
      <rPr>
        <i/>
        <sz val="10"/>
        <rFont val="Calibri"/>
        <family val="2"/>
        <scheme val="minor"/>
      </rPr>
      <t xml:space="preserve"> En la programación física se estimó para el segundo semestre la realización de aproximadamente 18,080 monitoreos realizados a los procesos de compras y contrataciones públicas, realizando 23,859. Este resultado alcanzado representa una ejecución de 131.96%. 
2. </t>
    </r>
    <r>
      <rPr>
        <b/>
        <i/>
        <sz val="10"/>
        <rFont val="Calibri"/>
        <family val="2"/>
        <scheme val="minor"/>
      </rPr>
      <t>Financiera:</t>
    </r>
    <r>
      <rPr>
        <i/>
        <sz val="10"/>
        <rFont val="Calibri"/>
        <family val="2"/>
        <scheme val="minor"/>
      </rPr>
      <t xml:space="preserve"> Para este producto se estimó una ejecución financiera de RD$134,628,380.89 en el segundo semestre del año, lográndose RD$ 119,884,094.90. Lo anterior representa una ejecución financiera del 89.05% respecto de lo programado para el periodo.</t>
    </r>
  </si>
  <si>
    <r>
      <rPr>
        <b/>
        <i/>
        <sz val="10"/>
        <rFont val="Calibri"/>
        <family val="2"/>
        <scheme val="minor"/>
      </rPr>
      <t xml:space="preserve">1. Físicos: </t>
    </r>
    <r>
      <rPr>
        <i/>
        <sz val="10"/>
        <rFont val="Calibri"/>
        <family val="2"/>
        <scheme val="minor"/>
      </rPr>
      <t xml:space="preserve">La ejecución física de un 31.96% por encima de los previsto está relacionada a los siguientes factores: primero,la incorporación de monitoreos automatizados  en el sistema, proceso que arrancó, a manera de prueba, a final del 2022 y que, al momento de ser incorporado en la proyección de la producción, cuenta con menos de un año por lo que se dificulta la precisión de estas proyecciones, en particular tomando en cuenta los factores de estacionalidad. Por otro lado, cabe destacar que, debido a la automatización de estos procesos , se generan reportes de monitoreos, o alertas, el 100% de las ocasiones en que las unidades de compras no cumplen con alguna de las condiciones observadas, lo que hace que estos reportes  valores dependan directamente de la gestión de la unidades de compra. Finalmente, en este segundo semestre se incoporaron dos nuevas alertas automatizada en el sistema, además de considerar que en el último trimestre del año se incrementa el número de de publicación de procesos desde las unidades de compras.
</t>
    </r>
    <r>
      <rPr>
        <b/>
        <i/>
        <sz val="10"/>
        <rFont val="Calibri"/>
        <family val="2"/>
        <scheme val="minor"/>
      </rPr>
      <t>2. Financiera:</t>
    </r>
    <r>
      <rPr>
        <i/>
        <sz val="10"/>
        <rFont val="Calibri"/>
        <family val="2"/>
        <scheme val="minor"/>
      </rPr>
      <t xml:space="preserve"> Respecto de la desviación financiera de 10.95% por debajo de lo inicialmente estimado, se debió a procesos de compras que iniciamos en el T3 y que no fueron
adjudicados en el tiempo originalmente previsto, por lo que se esperaba que fuesen completadas todas las etapas de estos procesos, hasta el devengado, en el T4.</t>
    </r>
  </si>
  <si>
    <r>
      <rPr>
        <b/>
        <i/>
        <sz val="10"/>
        <rFont val="Calibri"/>
        <family val="2"/>
        <scheme val="minor"/>
      </rPr>
      <t>1.Físicos:</t>
    </r>
    <r>
      <rPr>
        <i/>
        <sz val="10"/>
        <rFont val="Calibri"/>
        <family val="2"/>
        <scheme val="minor"/>
      </rPr>
      <t xml:space="preserve">  En la programación física se proyectó para el segundo semestre del 2023 la habilitación del Sistema Electrónico de Contrataciones Públicas en 22 Gobiernos Locales del territorio nacional, lográndose la habilitacion del SECP en 9 Gobiernos Locales, sistema que permite realizar las transacciones de compras y contrataciones públicas. Esta ejecución representa el 40.91% de lo planificado.
</t>
    </r>
    <r>
      <rPr>
        <b/>
        <i/>
        <sz val="10"/>
        <rFont val="Calibri"/>
        <family val="2"/>
        <scheme val="minor"/>
      </rPr>
      <t xml:space="preserve">2.Financiera: </t>
    </r>
    <r>
      <rPr>
        <i/>
        <sz val="10"/>
        <rFont val="Calibri"/>
        <family val="2"/>
        <scheme val="minor"/>
      </rPr>
      <t xml:space="preserve"> Por otro lado, se esperaba una ejecución financiera máxima en el semestre de RD$ 36,247,819.11, ejecutándose RD$ 35,654,341.26. Lo indicado representa un logro del 98.36%</t>
    </r>
    <r>
      <rPr>
        <b/>
        <i/>
        <sz val="10"/>
        <rFont val="Calibri"/>
        <family val="2"/>
        <scheme val="minor"/>
      </rPr>
      <t xml:space="preserve"> </t>
    </r>
    <r>
      <rPr>
        <i/>
        <sz val="10"/>
        <rFont val="Calibri"/>
        <family val="2"/>
        <scheme val="minor"/>
      </rPr>
      <t>respecto de lo programado para el segundo semestre del 2023.</t>
    </r>
  </si>
  <si>
    <r>
      <rPr>
        <b/>
        <i/>
        <sz val="10"/>
        <rFont val="Calibri"/>
        <family val="2"/>
        <scheme val="minor"/>
      </rPr>
      <t xml:space="preserve">1.Físicos: </t>
    </r>
    <r>
      <rPr>
        <i/>
        <sz val="10"/>
        <rFont val="Calibri"/>
        <family val="2"/>
        <scheme val="minor"/>
      </rPr>
      <t xml:space="preserve"> En la programación física estimamos para el segundo semestre del 2023 que unas 341 mipymes certificadas se registrarían como proveedoras del Estado. En dicho periodo se alcanzó el registro de 618 mipymes como proveedoras del Estado, lo que implica una ejecución 181.23%.
</t>
    </r>
    <r>
      <rPr>
        <b/>
        <i/>
        <sz val="10"/>
        <rFont val="Calibri"/>
        <family val="2"/>
        <scheme val="minor"/>
      </rPr>
      <t>2.Financiera:</t>
    </r>
    <r>
      <rPr>
        <i/>
        <sz val="10"/>
        <rFont val="Calibri"/>
        <family val="2"/>
        <scheme val="minor"/>
      </rPr>
      <t xml:space="preserve"> Se esperaba una ejecución financiera máxima en el semestre de RD$ 28,674,263.40, ejecutándose RD$ 52,276,338.14. Lo anterior representa una ejecución financiera del 182.31% respecto de lo programado para el segundo semestre del 2023.</t>
    </r>
  </si>
  <si>
    <r>
      <t xml:space="preserve">1. Físicos : </t>
    </r>
    <r>
      <rPr>
        <i/>
        <sz val="10"/>
        <rFont val="Calibri"/>
        <family val="2"/>
        <scheme val="minor"/>
      </rPr>
      <t xml:space="preserve">En la desviación física de 81.23% por encima de lo proyectado, tras haber realizado las investigaciones pertinentes, hemos identificado que el INSTITUTO NACIONAL DE BIENESTAR ESTUDIANTIL realizó la publicación de un total de 52 procesos de compras dirigidos a MiPymes en el T4,  por un monto acumulado de 48,488,235,357.80  ,razón que puede haber influido en el comportamiento inusual del registro de empresa MIPYMES como proveedoras del estado.
</t>
    </r>
    <r>
      <rPr>
        <b/>
        <i/>
        <sz val="10"/>
        <rFont val="Calibri"/>
        <family val="2"/>
        <scheme val="minor"/>
      </rPr>
      <t xml:space="preserve">
2.Financiera: </t>
    </r>
    <r>
      <rPr>
        <i/>
        <sz val="10"/>
        <rFont val="Calibri"/>
        <family val="2"/>
        <scheme val="minor"/>
      </rPr>
      <t>La desviación financiera 82.31% por encima de lo programado se debió a la consideración de la ejecución de los fondos de la cooperación internacional del PROGEF que no se habían considerado en la proyección.</t>
    </r>
  </si>
  <si>
    <r>
      <rPr>
        <b/>
        <i/>
        <sz val="10"/>
        <rFont val="Calibri"/>
        <family val="2"/>
        <scheme val="minor"/>
      </rPr>
      <t>1.Físicos:</t>
    </r>
    <r>
      <rPr>
        <i/>
        <sz val="10"/>
        <rFont val="Calibri"/>
        <family val="2"/>
        <scheme val="minor"/>
      </rPr>
      <t xml:space="preserve">  La desviación física trimestral de un 59.09% se explica porque durante el tercer trimestre la institución se vió en la necesidad de replantear su estrategia de incorporación de gobiernos locales al uso del Sistema Electrónico de Contrataciones Públicas (SECP), ajustando su meta interna anual de 60 a 30 Gobiernos Locales a ser incorporados en el año. A inicios del 2022, desde Presidencia, se lanzó el Programa de Apoyo a los Gobiernos Locales con el propósito de implementar la consecución de proyectos en beneficio de la población dominicana, disponiendo de 4 mil millones de pesos de apoyo a través de este programa, dinero que podían ejecutar los GL si usaban el Sistema Electrónico de Contrataciones Públicas (SECP), lo cual sirvió de incentivo para aquellos que aun no se habían habilitado en el sistema. Este año, al no continuarse el programa al cierre del primer semestre y viendo que los gobiernos locales restantes son Gobiernos Locales que cuentan con menos recursos, se ha ralentizado la disposición de estos a ser incorporados, considerando además que disponen de menos facilidades técnicas para llevar a cabo el proceso de incorporación en el uso del Sistema Electrónico de Contrataciones Públicas (SECP) que los ya incorporados. Hasta la fecha, el 44.78% de GL a nivel nacional lograron usar el sistema (SECP) para realizar procesos de compra.
</t>
    </r>
    <r>
      <rPr>
        <b/>
        <i/>
        <sz val="10"/>
        <rFont val="Calibri"/>
        <family val="2"/>
        <scheme val="minor"/>
      </rPr>
      <t>2.Financiera:</t>
    </r>
    <r>
      <rPr>
        <i/>
        <sz val="10"/>
        <rFont val="Calibri"/>
        <family val="2"/>
        <scheme val="minor"/>
      </rPr>
      <t xml:space="preserve"> No existe un desvío financiero significativo en el primer semestre.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</si>
</sst>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
      <b/>
      <i/>
      <sz val="1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Alignment="1" applyProtection="1">
      <alignment vertical="center" wrapText="1"/>
      <protection locked="0"/>
    </xf>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0" fontId="16" fillId="9" borderId="47" xfId="0" applyFont="1" applyFill="1" applyBorder="1" applyAlignment="1" applyProtection="1">
      <alignment vertical="center" wrapText="1"/>
      <protection locked="0"/>
    </xf>
    <xf numFmtId="0" fontId="16" fillId="9" borderId="26" xfId="0" applyFont="1" applyFill="1" applyBorder="1" applyAlignment="1" applyProtection="1">
      <alignment vertical="center" wrapText="1"/>
      <protection locked="0"/>
    </xf>
    <xf numFmtId="0" fontId="16" fillId="9" borderId="63" xfId="0" applyFont="1" applyFill="1" applyBorder="1" applyAlignment="1" applyProtection="1">
      <alignment vertical="center" wrapText="1"/>
      <protection locked="0"/>
    </xf>
    <xf numFmtId="0" fontId="16" fillId="9" borderId="24" xfId="0" applyFont="1" applyFill="1" applyBorder="1" applyAlignment="1" applyProtection="1">
      <alignment vertical="center" wrapText="1"/>
      <protection locked="0"/>
    </xf>
    <xf numFmtId="0" fontId="16" fillId="9" borderId="64" xfId="0" applyFont="1" applyFill="1" applyBorder="1" applyAlignment="1" applyProtection="1">
      <alignment vertical="center" wrapText="1"/>
      <protection locked="0"/>
    </xf>
    <xf numFmtId="0" fontId="16" fillId="9" borderId="65"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0" xfId="0" applyFont="1" applyFill="1" applyAlignment="1">
      <alignment horizontal="left" vertical="center"/>
    </xf>
    <xf numFmtId="0" fontId="7" fillId="4" borderId="40"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6" fillId="9" borderId="31" xfId="0" applyFont="1" applyFill="1" applyBorder="1" applyAlignment="1" applyProtection="1">
      <alignment horizontal="justify" vertical="center" wrapText="1"/>
      <protection locked="0"/>
    </xf>
    <xf numFmtId="0" fontId="26"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4" xfId="2" applyNumberFormat="1" applyFont="1" applyFill="1" applyBorder="1" applyAlignment="1" applyProtection="1">
      <alignment horizontal="center" vertical="center" wrapText="1" readingOrder="1"/>
    </xf>
    <xf numFmtId="10" fontId="11" fillId="9" borderId="44"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9" borderId="34" xfId="0" applyFont="1" applyFill="1" applyBorder="1" applyAlignment="1" applyProtection="1">
      <alignment horizontal="left" vertical="center" wrapText="1"/>
      <protection locked="0"/>
    </xf>
    <xf numFmtId="0" fontId="23" fillId="9" borderId="54" xfId="0" applyFont="1" applyFill="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56" xfId="0" applyFont="1" applyFill="1" applyBorder="1" applyAlignment="1" applyProtection="1">
      <alignment horizontal="left" vertical="center" wrapText="1"/>
      <protection locked="0"/>
    </xf>
    <xf numFmtId="0" fontId="26" fillId="9" borderId="24" xfId="0" applyFont="1" applyFill="1" applyBorder="1" applyAlignment="1" applyProtection="1">
      <alignment horizontal="justify" vertical="center" wrapText="1"/>
      <protection locked="0"/>
    </xf>
    <xf numFmtId="0" fontId="26"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6" fillId="9" borderId="49" xfId="0" applyFont="1" applyFill="1" applyBorder="1" applyAlignment="1" applyProtection="1">
      <alignment horizontal="justify" vertical="center" wrapText="1"/>
      <protection locked="0"/>
    </xf>
    <xf numFmtId="0" fontId="26"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26" fillId="9" borderId="35" xfId="0" applyFont="1" applyFill="1" applyBorder="1" applyAlignment="1" applyProtection="1">
      <alignment horizontal="justify" vertical="center" wrapText="1"/>
      <protection locked="0"/>
    </xf>
    <xf numFmtId="0" fontId="26" fillId="9" borderId="58" xfId="0" applyFont="1" applyFill="1" applyBorder="1" applyAlignment="1" applyProtection="1">
      <alignment horizontal="justify" vertical="center" wrapText="1"/>
      <protection locked="0"/>
    </xf>
    <xf numFmtId="0" fontId="26" fillId="9" borderId="49" xfId="0" applyFont="1" applyFill="1" applyBorder="1" applyAlignment="1" applyProtection="1">
      <alignment horizontal="left" vertical="center" wrapText="1"/>
      <protection locked="0"/>
    </xf>
    <xf numFmtId="0" fontId="26" fillId="9" borderId="50" xfId="0" applyFont="1" applyFill="1" applyBorder="1" applyAlignment="1" applyProtection="1">
      <alignment horizontal="left" vertical="center" wrapText="1"/>
      <protection locked="0"/>
    </xf>
    <xf numFmtId="0" fontId="26" fillId="9" borderId="24" xfId="0" applyFont="1" applyFill="1" applyBorder="1" applyAlignment="1" applyProtection="1">
      <alignment horizontal="left" vertical="center" wrapText="1"/>
      <protection locked="0"/>
    </xf>
    <xf numFmtId="0" fontId="26" fillId="9" borderId="44" xfId="0" applyFont="1" applyFill="1" applyBorder="1" applyAlignment="1" applyProtection="1">
      <alignment horizontal="left" vertical="center" wrapText="1"/>
      <protection locked="0"/>
    </xf>
    <xf numFmtId="0" fontId="27" fillId="9" borderId="49" xfId="0" applyFont="1" applyFill="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family val="2"/>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zoomScale="118" zoomScaleNormal="118" zoomScaleSheetLayoutView="70" workbookViewId="0">
      <selection activeCell="B45" sqref="B45:J45"/>
    </sheetView>
  </sheetViews>
  <sheetFormatPr defaultColWidth="10.90625" defaultRowHeight="14.5" x14ac:dyDescent="0.35"/>
  <cols>
    <col min="1" max="1" width="24" style="4" customWidth="1"/>
    <col min="2" max="2" width="24.453125" style="4" customWidth="1"/>
    <col min="3" max="9" width="15.81640625" style="4" customWidth="1"/>
    <col min="10" max="10" width="17.81640625" style="4" customWidth="1"/>
    <col min="11" max="11" width="11.36328125" style="4"/>
    <col min="13" max="13" width="30.81640625" customWidth="1"/>
  </cols>
  <sheetData>
    <row r="1" spans="1:11" ht="21.65" customHeight="1" thickBot="1" x14ac:dyDescent="0.4">
      <c r="A1" s="9"/>
      <c r="B1" s="81" t="s">
        <v>77</v>
      </c>
      <c r="C1" s="82"/>
      <c r="D1" s="82"/>
      <c r="E1" s="82"/>
      <c r="F1" s="82"/>
      <c r="G1" s="82"/>
      <c r="H1" s="82"/>
      <c r="I1" s="82"/>
      <c r="J1" s="83"/>
      <c r="K1" s="1"/>
    </row>
    <row r="2" spans="1:11" ht="21.5" thickBot="1" x14ac:dyDescent="0.4">
      <c r="A2" s="10"/>
      <c r="B2" s="84" t="s">
        <v>0</v>
      </c>
      <c r="C2" s="85"/>
      <c r="D2" s="84" t="s">
        <v>1</v>
      </c>
      <c r="E2" s="85"/>
      <c r="F2" s="85"/>
      <c r="G2" s="85"/>
      <c r="H2" s="86"/>
      <c r="I2" s="2" t="s">
        <v>2</v>
      </c>
      <c r="J2" s="3" t="s">
        <v>3</v>
      </c>
      <c r="K2" s="1"/>
    </row>
    <row r="3" spans="1:11" ht="21.5" thickBot="1" x14ac:dyDescent="0.4">
      <c r="A3" s="11"/>
      <c r="B3" s="87" t="s">
        <v>4</v>
      </c>
      <c r="C3" s="88"/>
      <c r="D3" s="87"/>
      <c r="E3" s="88"/>
      <c r="F3" s="88"/>
      <c r="G3" s="88"/>
      <c r="H3" s="89"/>
      <c r="I3" s="13"/>
      <c r="J3" s="14"/>
      <c r="K3" s="1"/>
    </row>
    <row r="4" spans="1:11" x14ac:dyDescent="0.35">
      <c r="A4" s="90"/>
      <c r="B4" s="91"/>
      <c r="C4" s="91"/>
      <c r="D4" s="92"/>
      <c r="E4" s="92"/>
      <c r="F4" s="92"/>
      <c r="G4" s="92"/>
      <c r="H4" s="92"/>
      <c r="I4" s="91"/>
      <c r="J4" s="93"/>
      <c r="K4" s="1"/>
    </row>
    <row r="5" spans="1:11" ht="3" customHeight="1" thickBot="1" x14ac:dyDescent="0.4">
      <c r="A5" s="78"/>
      <c r="B5" s="79"/>
      <c r="C5" s="79"/>
      <c r="D5" s="79"/>
      <c r="E5" s="79"/>
      <c r="F5" s="79"/>
      <c r="G5" s="79"/>
      <c r="H5" s="79"/>
      <c r="I5" s="79"/>
      <c r="J5" s="80"/>
      <c r="K5" s="1"/>
    </row>
    <row r="6" spans="1:11" ht="15.5" x14ac:dyDescent="0.35">
      <c r="A6" s="65" t="s">
        <v>5</v>
      </c>
      <c r="B6" s="66"/>
      <c r="C6" s="66"/>
      <c r="D6" s="66"/>
      <c r="E6" s="66"/>
      <c r="F6" s="66"/>
      <c r="G6" s="66"/>
      <c r="H6" s="66"/>
      <c r="I6" s="66"/>
      <c r="J6" s="67"/>
      <c r="K6" s="1"/>
    </row>
    <row r="7" spans="1:11" ht="15.5" x14ac:dyDescent="0.35">
      <c r="A7" s="68" t="s">
        <v>6</v>
      </c>
      <c r="B7" s="69"/>
      <c r="C7" s="69"/>
      <c r="D7" s="69"/>
      <c r="E7" s="69"/>
      <c r="F7" s="69"/>
      <c r="G7" s="69"/>
      <c r="H7" s="69"/>
      <c r="I7" s="69"/>
      <c r="J7" s="70"/>
      <c r="K7" s="1"/>
    </row>
    <row r="8" spans="1:11" x14ac:dyDescent="0.35">
      <c r="A8" s="22" t="s">
        <v>7</v>
      </c>
      <c r="B8" s="94" t="s">
        <v>48</v>
      </c>
      <c r="C8" s="95"/>
      <c r="D8" s="95"/>
      <c r="E8" s="95"/>
      <c r="F8" s="95"/>
      <c r="G8" s="95"/>
      <c r="H8" s="95"/>
      <c r="I8" s="95"/>
      <c r="J8" s="96"/>
      <c r="K8" s="1"/>
    </row>
    <row r="9" spans="1:11" ht="15" customHeight="1" x14ac:dyDescent="0.35">
      <c r="A9" s="23" t="s">
        <v>35</v>
      </c>
      <c r="B9" s="94" t="s">
        <v>49</v>
      </c>
      <c r="C9" s="95"/>
      <c r="D9" s="95"/>
      <c r="E9" s="95"/>
      <c r="F9" s="95"/>
      <c r="G9" s="95"/>
      <c r="H9" s="95"/>
      <c r="I9" s="95"/>
      <c r="J9" s="96"/>
      <c r="K9" s="1"/>
    </row>
    <row r="10" spans="1:11" x14ac:dyDescent="0.35">
      <c r="A10" s="23" t="s">
        <v>36</v>
      </c>
      <c r="B10" s="94" t="s">
        <v>50</v>
      </c>
      <c r="C10" s="95"/>
      <c r="D10" s="95"/>
      <c r="E10" s="95"/>
      <c r="F10" s="95"/>
      <c r="G10" s="95"/>
      <c r="H10" s="95"/>
      <c r="I10" s="95"/>
      <c r="J10" s="96"/>
      <c r="K10" s="1"/>
    </row>
    <row r="11" spans="1:11" ht="50.15" customHeight="1" x14ac:dyDescent="0.35">
      <c r="A11" s="22" t="s">
        <v>8</v>
      </c>
      <c r="B11" s="97" t="s">
        <v>47</v>
      </c>
      <c r="C11" s="97"/>
      <c r="D11" s="97"/>
      <c r="E11" s="97"/>
      <c r="F11" s="97"/>
      <c r="G11" s="97"/>
      <c r="H11" s="97"/>
      <c r="I11" s="97"/>
      <c r="J11" s="98"/>
    </row>
    <row r="12" spans="1:11" ht="37.75" customHeight="1" x14ac:dyDescent="0.35">
      <c r="A12" s="22" t="s">
        <v>9</v>
      </c>
      <c r="B12" s="97" t="s">
        <v>74</v>
      </c>
      <c r="C12" s="97"/>
      <c r="D12" s="97"/>
      <c r="E12" s="97"/>
      <c r="F12" s="97"/>
      <c r="G12" s="97"/>
      <c r="H12" s="97"/>
      <c r="I12" s="97"/>
      <c r="J12" s="98"/>
    </row>
    <row r="13" spans="1:11" ht="15.5" x14ac:dyDescent="0.35">
      <c r="A13" s="58" t="s">
        <v>10</v>
      </c>
      <c r="B13" s="59"/>
      <c r="C13" s="59"/>
      <c r="D13" s="59"/>
      <c r="E13" s="59"/>
      <c r="F13" s="59"/>
      <c r="G13" s="59"/>
      <c r="H13" s="59"/>
      <c r="I13" s="59"/>
      <c r="J13" s="60"/>
    </row>
    <row r="14" spans="1:11" ht="27.75" customHeight="1" x14ac:dyDescent="0.35">
      <c r="A14" s="22" t="s">
        <v>11</v>
      </c>
      <c r="B14" s="12">
        <v>1</v>
      </c>
      <c r="C14" s="56" t="str">
        <f>IFERROR(VLOOKUP(B14,'[1]Validacion datos'!A2:B5,2,FALSE),"")</f>
        <v>DESARROLLO INSTITUCIONAL</v>
      </c>
      <c r="D14" s="56"/>
      <c r="E14" s="56"/>
      <c r="F14" s="56"/>
      <c r="G14" s="56"/>
      <c r="H14" s="56"/>
      <c r="I14" s="56"/>
      <c r="J14" s="57"/>
    </row>
    <row r="15" spans="1:11" ht="26.25" customHeight="1" x14ac:dyDescent="0.35">
      <c r="A15" s="22" t="s">
        <v>12</v>
      </c>
      <c r="B15" s="5">
        <v>1.1000000000000001</v>
      </c>
      <c r="C15" s="56" t="str">
        <f>IFERROR(VLOOKUP(B15,'[1]Validacion datos'!A8:B26,2,FALSE),"")</f>
        <v>Administración pública transparente, eficiente y orientada</v>
      </c>
      <c r="D15" s="56"/>
      <c r="E15" s="56"/>
      <c r="F15" s="56"/>
      <c r="G15" s="56"/>
      <c r="H15" s="56"/>
      <c r="I15" s="56"/>
      <c r="J15" s="57"/>
    </row>
    <row r="16" spans="1:11" ht="25.4" customHeight="1" x14ac:dyDescent="0.35">
      <c r="A16" s="22" t="s">
        <v>13</v>
      </c>
      <c r="B16" s="6" t="s">
        <v>52</v>
      </c>
      <c r="C16" s="56"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56"/>
      <c r="E16" s="56"/>
      <c r="F16" s="56"/>
      <c r="G16" s="56"/>
      <c r="H16" s="56"/>
      <c r="I16" s="56"/>
      <c r="J16" s="57"/>
    </row>
    <row r="17" spans="1:11" ht="15.5" x14ac:dyDescent="0.35">
      <c r="A17" s="58" t="s">
        <v>14</v>
      </c>
      <c r="B17" s="59"/>
      <c r="C17" s="59"/>
      <c r="D17" s="59"/>
      <c r="E17" s="59"/>
      <c r="F17" s="59"/>
      <c r="G17" s="59"/>
      <c r="H17" s="59"/>
      <c r="I17" s="59"/>
      <c r="J17" s="60"/>
    </row>
    <row r="18" spans="1:11" ht="20" customHeight="1" x14ac:dyDescent="0.35">
      <c r="A18" s="24" t="s">
        <v>15</v>
      </c>
      <c r="B18" s="61" t="s">
        <v>51</v>
      </c>
      <c r="C18" s="61"/>
      <c r="D18" s="61"/>
      <c r="E18" s="61"/>
      <c r="F18" s="61"/>
      <c r="G18" s="61"/>
      <c r="H18" s="61"/>
      <c r="I18" s="61"/>
      <c r="J18" s="62"/>
    </row>
    <row r="19" spans="1:11" ht="67.5" customHeight="1" x14ac:dyDescent="0.35">
      <c r="A19" s="25" t="s">
        <v>16</v>
      </c>
      <c r="B19" s="63" t="s">
        <v>53</v>
      </c>
      <c r="C19" s="63"/>
      <c r="D19" s="63"/>
      <c r="E19" s="63"/>
      <c r="F19" s="63"/>
      <c r="G19" s="63"/>
      <c r="H19" s="63"/>
      <c r="I19" s="63"/>
      <c r="J19" s="64"/>
    </row>
    <row r="20" spans="1:11" ht="25.5" customHeight="1" x14ac:dyDescent="0.35">
      <c r="A20" s="25" t="s">
        <v>17</v>
      </c>
      <c r="B20" s="63" t="s">
        <v>54</v>
      </c>
      <c r="C20" s="63"/>
      <c r="D20" s="63"/>
      <c r="E20" s="63"/>
      <c r="F20" s="63"/>
      <c r="G20" s="63"/>
      <c r="H20" s="63"/>
      <c r="I20" s="63"/>
      <c r="J20" s="64"/>
    </row>
    <row r="21" spans="1:11" ht="18.5" customHeight="1" thickBot="1" x14ac:dyDescent="0.4">
      <c r="A21" s="26" t="s">
        <v>37</v>
      </c>
      <c r="B21" s="76" t="s">
        <v>55</v>
      </c>
      <c r="C21" s="76"/>
      <c r="D21" s="76"/>
      <c r="E21" s="76"/>
      <c r="F21" s="76"/>
      <c r="G21" s="76"/>
      <c r="H21" s="76"/>
      <c r="I21" s="76"/>
      <c r="J21" s="77"/>
      <c r="K21" s="1"/>
    </row>
    <row r="22" spans="1:11" ht="15.5" x14ac:dyDescent="0.35">
      <c r="A22" s="65" t="s">
        <v>18</v>
      </c>
      <c r="B22" s="66"/>
      <c r="C22" s="66"/>
      <c r="D22" s="66"/>
      <c r="E22" s="66"/>
      <c r="F22" s="66"/>
      <c r="G22" s="66"/>
      <c r="H22" s="66"/>
      <c r="I22" s="66"/>
      <c r="J22" s="67"/>
    </row>
    <row r="23" spans="1:11" ht="15.5" x14ac:dyDescent="0.35">
      <c r="A23" s="68" t="s">
        <v>19</v>
      </c>
      <c r="B23" s="69"/>
      <c r="C23" s="69"/>
      <c r="D23" s="69"/>
      <c r="E23" s="69"/>
      <c r="F23" s="69"/>
      <c r="G23" s="69"/>
      <c r="H23" s="69"/>
      <c r="I23" s="69"/>
      <c r="J23" s="70"/>
      <c r="K23" s="1"/>
    </row>
    <row r="24" spans="1:11" ht="15" customHeight="1" x14ac:dyDescent="0.35">
      <c r="A24" s="71" t="s">
        <v>20</v>
      </c>
      <c r="B24" s="72"/>
      <c r="C24" s="73" t="s">
        <v>21</v>
      </c>
      <c r="D24" s="75"/>
      <c r="E24" s="75"/>
      <c r="F24" s="75" t="s">
        <v>22</v>
      </c>
      <c r="G24" s="75"/>
      <c r="H24" s="72"/>
      <c r="I24" s="73" t="s">
        <v>23</v>
      </c>
      <c r="J24" s="74"/>
    </row>
    <row r="25" spans="1:11" x14ac:dyDescent="0.35">
      <c r="A25" s="105">
        <v>564624143</v>
      </c>
      <c r="B25" s="106"/>
      <c r="C25" s="112">
        <v>628006635.27999997</v>
      </c>
      <c r="D25" s="113"/>
      <c r="E25" s="114"/>
      <c r="F25" s="115">
        <v>585581219.05999994</v>
      </c>
      <c r="G25" s="116"/>
      <c r="H25" s="117"/>
      <c r="I25" s="107">
        <f>F25/C25</f>
        <v>0.93244431852048115</v>
      </c>
      <c r="J25" s="108"/>
    </row>
    <row r="26" spans="1:11" ht="15.5" x14ac:dyDescent="0.35">
      <c r="A26" s="68" t="s">
        <v>65</v>
      </c>
      <c r="B26" s="69"/>
      <c r="C26" s="69"/>
      <c r="D26" s="69"/>
      <c r="E26" s="69"/>
      <c r="F26" s="69"/>
      <c r="G26" s="69"/>
      <c r="H26" s="69"/>
      <c r="I26" s="69"/>
      <c r="J26" s="70"/>
      <c r="K26" s="1"/>
    </row>
    <row r="27" spans="1:11" x14ac:dyDescent="0.35">
      <c r="A27" s="18"/>
      <c r="B27"/>
      <c r="C27" s="109" t="s">
        <v>46</v>
      </c>
      <c r="D27" s="110"/>
      <c r="E27" s="109" t="s">
        <v>63</v>
      </c>
      <c r="F27" s="110"/>
      <c r="G27" s="109" t="s">
        <v>64</v>
      </c>
      <c r="H27" s="109"/>
      <c r="I27" s="109" t="s">
        <v>24</v>
      </c>
      <c r="J27" s="111"/>
    </row>
    <row r="28" spans="1:11" ht="39" x14ac:dyDescent="0.35">
      <c r="A28" s="19" t="s">
        <v>25</v>
      </c>
      <c r="B28" s="7" t="s">
        <v>26</v>
      </c>
      <c r="C28" s="7" t="s">
        <v>38</v>
      </c>
      <c r="D28" s="7" t="s">
        <v>39</v>
      </c>
      <c r="E28" s="7" t="s">
        <v>40</v>
      </c>
      <c r="F28" s="7" t="s">
        <v>41</v>
      </c>
      <c r="G28" s="7" t="s">
        <v>42</v>
      </c>
      <c r="H28" s="7" t="s">
        <v>43</v>
      </c>
      <c r="I28" s="7" t="s">
        <v>44</v>
      </c>
      <c r="J28" s="20" t="s">
        <v>45</v>
      </c>
    </row>
    <row r="29" spans="1:11" ht="68.5" customHeight="1" x14ac:dyDescent="0.35">
      <c r="A29" s="49" t="s">
        <v>56</v>
      </c>
      <c r="B29" s="50" t="s">
        <v>66</v>
      </c>
      <c r="C29" s="43">
        <v>231</v>
      </c>
      <c r="D29" s="44">
        <v>49925054</v>
      </c>
      <c r="E29" s="43">
        <v>133</v>
      </c>
      <c r="F29" s="44">
        <v>32871143.43</v>
      </c>
      <c r="G29" s="27">
        <v>196</v>
      </c>
      <c r="H29" s="15">
        <v>31164035.289999999</v>
      </c>
      <c r="I29" s="8">
        <f>Tabla1[[#This Row],[Física 
(E)]]/Tabla1[[#This Row],[Física
(C)]]</f>
        <v>1.4736842105263157</v>
      </c>
      <c r="J29" s="21">
        <f>H29/F29</f>
        <v>0.9480666638921359</v>
      </c>
    </row>
    <row r="30" spans="1:11" ht="72.5" customHeight="1" x14ac:dyDescent="0.35">
      <c r="A30" s="49" t="s">
        <v>57</v>
      </c>
      <c r="B30" s="50" t="s">
        <v>67</v>
      </c>
      <c r="C30" s="43">
        <v>22580</v>
      </c>
      <c r="D30" s="44">
        <v>125513262</v>
      </c>
      <c r="E30" s="43">
        <v>18080</v>
      </c>
      <c r="F30" s="44">
        <v>134628380.88999999</v>
      </c>
      <c r="G30" s="27">
        <v>23859</v>
      </c>
      <c r="H30" s="15">
        <v>119884094.90000001</v>
      </c>
      <c r="I30" s="8">
        <f>Tabla1[[#This Row],[Física 
(E)]]/Tabla1[[#This Row],[Física
(C)]]</f>
        <v>1.3196349557522125</v>
      </c>
      <c r="J30" s="21">
        <f>H30/F30</f>
        <v>0.89048159167830288</v>
      </c>
    </row>
    <row r="31" spans="1:11" ht="69" customHeight="1" x14ac:dyDescent="0.35">
      <c r="A31" s="51" t="s">
        <v>68</v>
      </c>
      <c r="B31" s="52" t="s">
        <v>69</v>
      </c>
      <c r="C31" s="45">
        <v>46</v>
      </c>
      <c r="D31" s="46">
        <v>51685467</v>
      </c>
      <c r="E31" s="45">
        <v>22</v>
      </c>
      <c r="F31" s="46">
        <v>36247819.109999999</v>
      </c>
      <c r="G31" s="41">
        <v>9</v>
      </c>
      <c r="H31" s="42">
        <v>35654341.259999998</v>
      </c>
      <c r="I31" s="8">
        <f>Tabla1[[#This Row],[Física 
(E)]]/Tabla1[[#This Row],[Física
(C)]]</f>
        <v>0.40909090909090912</v>
      </c>
      <c r="J31" s="21">
        <f t="shared" ref="J31:J32" si="0">H31/F31</f>
        <v>0.98362721221381633</v>
      </c>
    </row>
    <row r="32" spans="1:11" ht="56.5" customHeight="1" thickBot="1" x14ac:dyDescent="0.4">
      <c r="A32" s="53" t="s">
        <v>58</v>
      </c>
      <c r="B32" s="54" t="s">
        <v>70</v>
      </c>
      <c r="C32" s="47">
        <v>601</v>
      </c>
      <c r="D32" s="48">
        <v>19866100</v>
      </c>
      <c r="E32" s="47">
        <v>341</v>
      </c>
      <c r="F32" s="48">
        <v>28674263.399999999</v>
      </c>
      <c r="G32" s="37">
        <v>618</v>
      </c>
      <c r="H32" s="38">
        <v>52276338.140000001</v>
      </c>
      <c r="I32" s="39">
        <f>Tabla1[[#This Row],[Física 
(E)]]/Tabla1[[#This Row],[Física
(C)]]</f>
        <v>1.8123167155425219</v>
      </c>
      <c r="J32" s="40">
        <f t="shared" si="0"/>
        <v>1.823110062523873</v>
      </c>
    </row>
    <row r="33" spans="1:21" ht="15.5" x14ac:dyDescent="0.35">
      <c r="A33" s="65" t="s">
        <v>27</v>
      </c>
      <c r="B33" s="66"/>
      <c r="C33" s="66"/>
      <c r="D33" s="66"/>
      <c r="E33" s="66"/>
      <c r="F33" s="66"/>
      <c r="G33" s="66"/>
      <c r="H33" s="66"/>
      <c r="I33" s="66"/>
      <c r="J33" s="67"/>
    </row>
    <row r="34" spans="1:21" ht="16" thickBot="1" x14ac:dyDescent="0.4">
      <c r="A34" s="68" t="s">
        <v>28</v>
      </c>
      <c r="B34" s="69"/>
      <c r="C34" s="69"/>
      <c r="D34" s="69"/>
      <c r="E34" s="69"/>
      <c r="F34" s="69"/>
      <c r="G34" s="69"/>
      <c r="H34" s="69"/>
      <c r="I34" s="69"/>
      <c r="J34" s="70"/>
      <c r="K34" s="1"/>
    </row>
    <row r="35" spans="1:21" ht="20.75" customHeight="1" x14ac:dyDescent="0.35">
      <c r="A35" s="30" t="s">
        <v>29</v>
      </c>
      <c r="B35" s="118" t="s">
        <v>76</v>
      </c>
      <c r="C35" s="118"/>
      <c r="D35" s="118"/>
      <c r="E35" s="118"/>
      <c r="F35" s="118"/>
      <c r="G35" s="118"/>
      <c r="H35" s="118"/>
      <c r="I35" s="118"/>
      <c r="J35" s="119"/>
      <c r="K35" s="1"/>
    </row>
    <row r="36" spans="1:21" ht="43" customHeight="1" x14ac:dyDescent="0.35">
      <c r="A36" s="31" t="s">
        <v>30</v>
      </c>
      <c r="B36" s="120" t="s">
        <v>59</v>
      </c>
      <c r="C36" s="120"/>
      <c r="D36" s="120"/>
      <c r="E36" s="120"/>
      <c r="F36" s="120"/>
      <c r="G36" s="120"/>
      <c r="H36" s="120"/>
      <c r="I36" s="120"/>
      <c r="J36" s="121"/>
      <c r="K36" s="1"/>
    </row>
    <row r="37" spans="1:21" ht="63" customHeight="1" x14ac:dyDescent="0.35">
      <c r="A37" s="31" t="s">
        <v>31</v>
      </c>
      <c r="B37" s="122" t="s">
        <v>78</v>
      </c>
      <c r="C37" s="122"/>
      <c r="D37" s="122"/>
      <c r="E37" s="122"/>
      <c r="F37" s="122"/>
      <c r="G37" s="122"/>
      <c r="H37" s="122"/>
      <c r="I37" s="122"/>
      <c r="J37" s="123"/>
      <c r="K37" s="1"/>
      <c r="M37" s="16"/>
    </row>
    <row r="38" spans="1:21" ht="57" customHeight="1" thickBot="1" x14ac:dyDescent="0.4">
      <c r="A38" s="32" t="s">
        <v>32</v>
      </c>
      <c r="B38" s="135" t="s">
        <v>79</v>
      </c>
      <c r="C38" s="135"/>
      <c r="D38" s="135"/>
      <c r="E38" s="135"/>
      <c r="F38" s="135"/>
      <c r="G38" s="135"/>
      <c r="H38" s="135"/>
      <c r="I38" s="135"/>
      <c r="J38" s="136"/>
      <c r="K38" s="1"/>
    </row>
    <row r="39" spans="1:21" ht="21.5" customHeight="1" x14ac:dyDescent="0.35">
      <c r="A39" s="55" t="s">
        <v>29</v>
      </c>
      <c r="B39" s="99" t="s">
        <v>60</v>
      </c>
      <c r="C39" s="99"/>
      <c r="D39" s="99"/>
      <c r="E39" s="99"/>
      <c r="F39" s="99"/>
      <c r="G39" s="99"/>
      <c r="H39" s="99"/>
      <c r="I39" s="99"/>
      <c r="J39" s="100"/>
    </row>
    <row r="40" spans="1:21" ht="32" customHeight="1" x14ac:dyDescent="0.35">
      <c r="A40" s="34" t="s">
        <v>30</v>
      </c>
      <c r="B40" s="101" t="s">
        <v>71</v>
      </c>
      <c r="C40" s="101"/>
      <c r="D40" s="101"/>
      <c r="E40" s="101"/>
      <c r="F40" s="101"/>
      <c r="G40" s="101"/>
      <c r="H40" s="101"/>
      <c r="I40" s="101"/>
      <c r="J40" s="102"/>
    </row>
    <row r="41" spans="1:21" ht="69" customHeight="1" x14ac:dyDescent="0.35">
      <c r="A41" s="34" t="s">
        <v>31</v>
      </c>
      <c r="B41" s="122" t="s">
        <v>80</v>
      </c>
      <c r="C41" s="122"/>
      <c r="D41" s="122"/>
      <c r="E41" s="122"/>
      <c r="F41" s="122"/>
      <c r="G41" s="122"/>
      <c r="H41" s="122"/>
      <c r="I41" s="122"/>
      <c r="J41" s="123"/>
    </row>
    <row r="42" spans="1:21" ht="120.5" customHeight="1" thickBot="1" x14ac:dyDescent="0.4">
      <c r="A42" s="35" t="s">
        <v>32</v>
      </c>
      <c r="B42" s="103" t="s">
        <v>81</v>
      </c>
      <c r="C42" s="103"/>
      <c r="D42" s="103"/>
      <c r="E42" s="103"/>
      <c r="F42" s="103"/>
      <c r="G42" s="103"/>
      <c r="H42" s="103"/>
      <c r="I42" s="103"/>
      <c r="J42" s="104"/>
      <c r="M42" s="17"/>
      <c r="N42" s="17"/>
      <c r="O42" s="17"/>
      <c r="P42" s="17"/>
      <c r="Q42" s="17"/>
      <c r="R42" s="17"/>
      <c r="S42" s="17"/>
      <c r="T42" s="17"/>
      <c r="U42" s="17"/>
    </row>
    <row r="43" spans="1:21" ht="24.5" customHeight="1" x14ac:dyDescent="0.35">
      <c r="A43" s="33" t="s">
        <v>29</v>
      </c>
      <c r="B43" s="99" t="s">
        <v>72</v>
      </c>
      <c r="C43" s="99"/>
      <c r="D43" s="99"/>
      <c r="E43" s="99"/>
      <c r="F43" s="99"/>
      <c r="G43" s="99"/>
      <c r="H43" s="99"/>
      <c r="I43" s="99"/>
      <c r="J43" s="100"/>
    </row>
    <row r="44" spans="1:21" ht="27" customHeight="1" x14ac:dyDescent="0.35">
      <c r="A44" s="34" t="s">
        <v>30</v>
      </c>
      <c r="B44" s="101" t="s">
        <v>73</v>
      </c>
      <c r="C44" s="101"/>
      <c r="D44" s="101"/>
      <c r="E44" s="101"/>
      <c r="F44" s="101"/>
      <c r="G44" s="101"/>
      <c r="H44" s="101"/>
      <c r="I44" s="101"/>
      <c r="J44" s="102"/>
    </row>
    <row r="45" spans="1:21" ht="61.5" customHeight="1" x14ac:dyDescent="0.35">
      <c r="A45" s="34" t="s">
        <v>31</v>
      </c>
      <c r="B45" s="122" t="s">
        <v>82</v>
      </c>
      <c r="C45" s="122"/>
      <c r="D45" s="122"/>
      <c r="E45" s="122"/>
      <c r="F45" s="122"/>
      <c r="G45" s="122"/>
      <c r="H45" s="122"/>
      <c r="I45" s="122"/>
      <c r="J45" s="123"/>
    </row>
    <row r="46" spans="1:21" ht="124" customHeight="1" thickBot="1" x14ac:dyDescent="0.4">
      <c r="A46" s="36" t="s">
        <v>32</v>
      </c>
      <c r="B46" s="131" t="s">
        <v>85</v>
      </c>
      <c r="C46" s="131"/>
      <c r="D46" s="131"/>
      <c r="E46" s="131"/>
      <c r="F46" s="131"/>
      <c r="G46" s="131"/>
      <c r="H46" s="131"/>
      <c r="I46" s="131"/>
      <c r="J46" s="132"/>
      <c r="M46" s="16"/>
    </row>
    <row r="47" spans="1:21" ht="22.5" customHeight="1" x14ac:dyDescent="0.35">
      <c r="A47" s="33" t="s">
        <v>29</v>
      </c>
      <c r="B47" s="99" t="s">
        <v>62</v>
      </c>
      <c r="C47" s="99"/>
      <c r="D47" s="99"/>
      <c r="E47" s="99"/>
      <c r="F47" s="99"/>
      <c r="G47" s="99"/>
      <c r="H47" s="99"/>
      <c r="I47" s="99"/>
      <c r="J47" s="100"/>
      <c r="M47" s="16"/>
    </row>
    <row r="48" spans="1:21" ht="20.5" customHeight="1" x14ac:dyDescent="0.35">
      <c r="A48" s="34" t="s">
        <v>30</v>
      </c>
      <c r="B48" s="101" t="s">
        <v>61</v>
      </c>
      <c r="C48" s="101"/>
      <c r="D48" s="101"/>
      <c r="E48" s="101"/>
      <c r="F48" s="101"/>
      <c r="G48" s="101"/>
      <c r="H48" s="101"/>
      <c r="I48" s="101"/>
      <c r="J48" s="102"/>
    </row>
    <row r="49" spans="1:11" ht="67" customHeight="1" x14ac:dyDescent="0.35">
      <c r="A49" s="34" t="s">
        <v>31</v>
      </c>
      <c r="B49" s="139" t="s">
        <v>83</v>
      </c>
      <c r="C49" s="139"/>
      <c r="D49" s="139"/>
      <c r="E49" s="139"/>
      <c r="F49" s="139"/>
      <c r="G49" s="139"/>
      <c r="H49" s="139"/>
      <c r="I49" s="139"/>
      <c r="J49" s="140"/>
      <c r="K49" s="1"/>
    </row>
    <row r="50" spans="1:11" ht="80" customHeight="1" thickBot="1" x14ac:dyDescent="0.4">
      <c r="A50" s="36" t="s">
        <v>32</v>
      </c>
      <c r="B50" s="141" t="s">
        <v>84</v>
      </c>
      <c r="C50" s="137"/>
      <c r="D50" s="137"/>
      <c r="E50" s="137"/>
      <c r="F50" s="137"/>
      <c r="G50" s="137"/>
      <c r="H50" s="137"/>
      <c r="I50" s="137"/>
      <c r="J50" s="138"/>
    </row>
    <row r="51" spans="1:11" ht="13.25" customHeight="1" x14ac:dyDescent="0.35">
      <c r="A51" s="28"/>
      <c r="B51" s="29"/>
      <c r="C51" s="29"/>
      <c r="D51" s="29"/>
      <c r="E51" s="29"/>
      <c r="F51" s="29"/>
      <c r="G51" s="29"/>
      <c r="H51" s="29"/>
      <c r="I51" s="29"/>
      <c r="J51" s="29"/>
    </row>
    <row r="52" spans="1:11" ht="30.75" customHeight="1" x14ac:dyDescent="0.35">
      <c r="A52" s="133" t="s">
        <v>33</v>
      </c>
      <c r="B52" s="59"/>
      <c r="C52" s="59"/>
      <c r="D52" s="59"/>
      <c r="E52" s="59"/>
      <c r="F52" s="59"/>
      <c r="G52" s="59"/>
      <c r="H52" s="59"/>
      <c r="I52" s="59"/>
      <c r="J52" s="134"/>
    </row>
    <row r="53" spans="1:11" ht="15.5" x14ac:dyDescent="0.35">
      <c r="A53" s="124" t="s">
        <v>34</v>
      </c>
      <c r="B53" s="125"/>
      <c r="C53" s="125"/>
      <c r="D53" s="125"/>
      <c r="E53" s="125"/>
      <c r="F53" s="125"/>
      <c r="G53" s="125"/>
      <c r="H53" s="125"/>
      <c r="I53" s="125"/>
      <c r="J53" s="126"/>
    </row>
    <row r="54" spans="1:11" ht="37" customHeight="1" x14ac:dyDescent="0.35">
      <c r="A54" s="127"/>
      <c r="B54" s="128"/>
      <c r="C54" s="128"/>
      <c r="D54" s="128"/>
      <c r="E54" s="128"/>
      <c r="F54" s="128"/>
      <c r="G54" s="128"/>
      <c r="H54" s="128"/>
      <c r="I54" s="128"/>
      <c r="J54" s="129"/>
    </row>
    <row r="55" spans="1:11" ht="28.5" customHeight="1" x14ac:dyDescent="0.35">
      <c r="A55" s="130" t="s">
        <v>75</v>
      </c>
      <c r="B55" s="130"/>
      <c r="C55" s="130"/>
      <c r="D55" s="130"/>
      <c r="E55" s="130"/>
      <c r="F55" s="130"/>
      <c r="G55" s="130"/>
      <c r="H55" s="130"/>
      <c r="I55" s="130"/>
      <c r="J55" s="130"/>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572" yWindow="664" count="16">
    <dataValidation allowBlank="1" showInputMessage="1" showErrorMessage="1" prompt="Monto presupuestado para el producto" sqref="D28:D30 F28 D32:F32 E29:F30"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13D4A94F-AB58-453F-9BCE-009278A4A0B0}"/>
    <dataValidation allowBlank="1" showInputMessage="1" showErrorMessage="1" prompt="Oportunidades de mejora identificadas" sqref="A54:J54" xr:uid="{00000000-0002-0000-0000-000004000000}"/>
    <dataValidation allowBlank="1" showInputMessage="1" showErrorMessage="1" prompt="De existir desvío, explicar razones." sqref="B38:J38 B42:J42 M42:U42 B46:J46 B50:J51"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47:J47 B43:J43 B35:J35"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5" right="0.25" top="0.75" bottom="0.75" header="0.3" footer="0.3"/>
  <pageSetup scale="57" fitToHeight="0" orientation="portrait" r:id="rId1"/>
  <headerFooter>
    <oddFooter>&amp;C&amp;P</oddFooter>
  </headerFooter>
  <rowBreaks count="1" manualBreakCount="1">
    <brk id="38"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Hoja1</vt:lpstr>
      <vt:lpstr>Hoja1!Print_Area</vt:lpstr>
      <vt:lpstr>Hoja1!Print_Titles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2024-01-19T16:30:49Z</cp:lastPrinted>
  <dcterms:created xsi:type="dcterms:W3CDTF">2021-03-22T15:50:10Z</dcterms:created>
  <dcterms:modified xsi:type="dcterms:W3CDTF">2024-01-19T16:30:59Z</dcterms:modified>
</cp:coreProperties>
</file>